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нцепции 2018\"/>
    </mc:Choice>
  </mc:AlternateContent>
  <bookViews>
    <workbookView xWindow="0" yWindow="0" windowWidth="20490" windowHeight="7815" activeTab="2"/>
  </bookViews>
  <sheets>
    <sheet name="МЕРОПРИЯТИЯ" sheetId="1" r:id="rId1"/>
    <sheet name="СМИ" sheetId="2" r:id="rId2"/>
    <sheet name="ИОМы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F22" i="3"/>
  <c r="G22" i="3"/>
  <c r="D22" i="3"/>
  <c r="H11" i="3"/>
  <c r="H12" i="3"/>
  <c r="H13" i="3"/>
  <c r="H14" i="3"/>
  <c r="H15" i="3"/>
  <c r="H16" i="3"/>
  <c r="H17" i="3"/>
  <c r="H18" i="3"/>
  <c r="H19" i="3"/>
  <c r="H20" i="3"/>
  <c r="H21" i="3"/>
  <c r="H10" i="3"/>
  <c r="H22" i="3" l="1"/>
  <c r="T22" i="2"/>
  <c r="T18" i="2"/>
  <c r="T19" i="2"/>
  <c r="T20" i="2"/>
  <c r="T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2" i="2"/>
  <c r="T17" i="2" l="1"/>
  <c r="T16" i="2" l="1"/>
  <c r="T15" i="2" l="1"/>
  <c r="T14" i="2" l="1"/>
  <c r="T13" i="2"/>
  <c r="T12" i="2"/>
  <c r="T11" i="2"/>
  <c r="T10" i="2"/>
  <c r="K17" i="1" l="1"/>
  <c r="L17" i="1"/>
  <c r="M17" i="1"/>
  <c r="N17" i="1"/>
  <c r="O17" i="1"/>
  <c r="P17" i="1"/>
  <c r="J17" i="1"/>
  <c r="I17" i="1"/>
  <c r="H17" i="1"/>
  <c r="G17" i="1"/>
  <c r="F17" i="1"/>
  <c r="E17" i="1"/>
  <c r="D17" i="1"/>
  <c r="C17" i="1"/>
  <c r="Q12" i="1" l="1"/>
  <c r="Q6" i="1" l="1"/>
  <c r="R6" i="1"/>
  <c r="Q7" i="1"/>
  <c r="R7" i="1"/>
  <c r="Q8" i="1"/>
  <c r="R8" i="1"/>
  <c r="Q9" i="1"/>
  <c r="R9" i="1"/>
  <c r="Q10" i="1"/>
  <c r="R10" i="1"/>
  <c r="Q11" i="1"/>
  <c r="R11" i="1"/>
  <c r="R12" i="1"/>
  <c r="Q13" i="1"/>
  <c r="R13" i="1"/>
  <c r="Q14" i="1"/>
  <c r="R14" i="1"/>
  <c r="Q15" i="1"/>
  <c r="R15" i="1"/>
  <c r="Q16" i="1"/>
  <c r="Q17" i="1" s="1"/>
  <c r="R16" i="1"/>
  <c r="R5" i="1"/>
  <c r="Q5" i="1"/>
  <c r="R17" i="1" l="1"/>
</calcChain>
</file>

<file path=xl/sharedStrings.xml><?xml version="1.0" encoding="utf-8"?>
<sst xmlns="http://schemas.openxmlformats.org/spreadsheetml/2006/main" count="119" uniqueCount="52">
  <si>
    <t>№</t>
  </si>
  <si>
    <t>Наименование программы</t>
  </si>
  <si>
    <t>Количество мероприятий</t>
  </si>
  <si>
    <t>Охват населения</t>
  </si>
  <si>
    <t>Целевая группа
старше 64 лет</t>
  </si>
  <si>
    <t>Целевая группа
от 30 до 64 лет</t>
  </si>
  <si>
    <t>Целевая группа
от 18 до 29 лет</t>
  </si>
  <si>
    <t>Целевая группа
от 15 до 17 лет</t>
  </si>
  <si>
    <t>Целевая группа
от 11 до 14 лет</t>
  </si>
  <si>
    <t>Целевая группа
от 7 до 10 лет</t>
  </si>
  <si>
    <t>Целевая группа
от 3 до 6 лет (+родители)</t>
  </si>
  <si>
    <t>Безопасная жизнь</t>
  </si>
  <si>
    <t>ИТОГО</t>
  </si>
  <si>
    <t>Количество мероприятия</t>
  </si>
  <si>
    <t>Мы за Казахстан без табака</t>
  </si>
  <si>
    <t>Здоровое питание - путь к отличным знаниям</t>
  </si>
  <si>
    <t>Живи без астмы</t>
  </si>
  <si>
    <t>Золотые правила здоровья</t>
  </si>
  <si>
    <t>Быть здоровым это модно</t>
  </si>
  <si>
    <t>Контролируя свое артериальное давление вы управляете своей жизнью</t>
  </si>
  <si>
    <t>Я за здоровый образ жизни</t>
  </si>
  <si>
    <t>Мы говорим вакцинации да</t>
  </si>
  <si>
    <t>Марафон здоровых привычек</t>
  </si>
  <si>
    <t>Денсаулық жолы</t>
  </si>
  <si>
    <t>Стоп гепатит</t>
  </si>
  <si>
    <t>Регионы</t>
  </si>
  <si>
    <t>Тематика</t>
  </si>
  <si>
    <t>СМИ</t>
  </si>
  <si>
    <t>Проведение пресс-конференций</t>
  </si>
  <si>
    <t xml:space="preserve">Выступление на ТВ (телепередачи, сюжеты, интервью и др)   </t>
  </si>
  <si>
    <t>Публикации в периодической печати</t>
  </si>
  <si>
    <t xml:space="preserve">Выступление на радиостанциях </t>
  </si>
  <si>
    <t>Материалы, опубликованные в И/А ( Nur.kz, Zakon.kz, Tengrinews и др.)</t>
  </si>
  <si>
    <t>Создание телевизионных сюжетов и выпусков, фильмов</t>
  </si>
  <si>
    <t xml:space="preserve">Ротация аудиороликов (количество эфирных часов на радиостанциях) </t>
  </si>
  <si>
    <t>Ротация видеороликов (количество эфирных часов на ТВ)</t>
  </si>
  <si>
    <t>Выступления по радиотрансляционному узлу</t>
  </si>
  <si>
    <t>Размещение информации в социальных сетях</t>
  </si>
  <si>
    <t>Размещение информации на веб-сайте медицинской организаций</t>
  </si>
  <si>
    <t>Размещение информации на веб-сайте УЗ</t>
  </si>
  <si>
    <t>Трансляция видеороликов на LED-мониторах</t>
  </si>
  <si>
    <t>Выпуск наружной рекламы (светодиодные дисплей, баннеры, билборды, информационные стойки, Roll-up стойки и т.д.)</t>
  </si>
  <si>
    <t>Рассылка информации посредством: SMS-сообщений через мобильную связь, социальные  сети, платежные квитанции по оплате коммунальных услуг, расклеивание информации в лифтах, подъездах жилых домов</t>
  </si>
  <si>
    <t>Другие мероприятия</t>
  </si>
  <si>
    <t>ВСЕГО</t>
  </si>
  <si>
    <t>кол-во</t>
  </si>
  <si>
    <t>Карагандинская область</t>
  </si>
  <si>
    <t>Инфокоммуникационные материалы</t>
  </si>
  <si>
    <t>Буклет-инфографика</t>
  </si>
  <si>
    <t>Плакат-инфографика</t>
  </si>
  <si>
    <t>Листовка-инфографика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</si>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</sst>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4"/>
  <sheetViews>
    <sheetView zoomScale="40" zoomScaleNormal="40" workbookViewId="0">
      <selection activeCell="A3" sqref="A3:R17"/>
    </sheetView>
  </sheetViews>
  <sheetFormatPr defaultRowHeight="15.75" x14ac:dyDescent="0.25"/>
  <cols>
    <col min="1" max="1" width="4.42578125" style="1" customWidth="1"/>
    <col min="2" max="2" width="27.5703125" style="1" bestFit="1" customWidth="1"/>
    <col min="3" max="3" width="18" style="1" customWidth="1"/>
    <col min="4" max="4" width="22.42578125" style="1" bestFit="1" customWidth="1"/>
    <col min="5" max="5" width="18" style="1" bestFit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18" style="1" bestFit="1" customWidth="1"/>
    <col min="10" max="10" width="22.42578125" style="1" bestFit="1" customWidth="1"/>
    <col min="11" max="11" width="18" style="1" bestFit="1" customWidth="1"/>
    <col min="12" max="12" width="22.42578125" style="1" bestFit="1" customWidth="1"/>
    <col min="13" max="13" width="18" style="1" bestFit="1" customWidth="1"/>
    <col min="14" max="14" width="22.42578125" style="1" bestFit="1" customWidth="1"/>
    <col min="15" max="15" width="18" style="1" bestFit="1" customWidth="1"/>
    <col min="16" max="16" width="22.42578125" style="1" bestFit="1" customWidth="1"/>
    <col min="17" max="17" width="17.85546875" style="1" customWidth="1"/>
    <col min="18" max="18" width="27" style="1" bestFit="1" customWidth="1"/>
    <col min="19" max="16384" width="9.140625" style="1"/>
  </cols>
  <sheetData>
    <row r="3" spans="1:18" ht="51" customHeight="1" x14ac:dyDescent="0.25">
      <c r="A3" s="25" t="s">
        <v>0</v>
      </c>
      <c r="B3" s="25" t="s">
        <v>1</v>
      </c>
      <c r="C3" s="25" t="s">
        <v>10</v>
      </c>
      <c r="D3" s="26"/>
      <c r="E3" s="25" t="s">
        <v>9</v>
      </c>
      <c r="F3" s="26"/>
      <c r="G3" s="25" t="s">
        <v>8</v>
      </c>
      <c r="H3" s="26"/>
      <c r="I3" s="25" t="s">
        <v>7</v>
      </c>
      <c r="J3" s="26"/>
      <c r="K3" s="25" t="s">
        <v>6</v>
      </c>
      <c r="L3" s="26"/>
      <c r="M3" s="25" t="s">
        <v>5</v>
      </c>
      <c r="N3" s="26"/>
      <c r="O3" s="25" t="s">
        <v>4</v>
      </c>
      <c r="P3" s="26"/>
      <c r="Q3" s="27" t="s">
        <v>12</v>
      </c>
      <c r="R3" s="28"/>
    </row>
    <row r="4" spans="1:18" ht="66.75" customHeight="1" x14ac:dyDescent="0.25">
      <c r="A4" s="25"/>
      <c r="B4" s="25"/>
      <c r="C4" s="7" t="s">
        <v>2</v>
      </c>
      <c r="D4" s="7" t="s">
        <v>3</v>
      </c>
      <c r="E4" s="7" t="s">
        <v>2</v>
      </c>
      <c r="F4" s="7" t="s">
        <v>3</v>
      </c>
      <c r="G4" s="7" t="s">
        <v>2</v>
      </c>
      <c r="H4" s="7" t="s">
        <v>3</v>
      </c>
      <c r="I4" s="7" t="s">
        <v>2</v>
      </c>
      <c r="J4" s="7" t="s">
        <v>3</v>
      </c>
      <c r="K4" s="7" t="s">
        <v>2</v>
      </c>
      <c r="L4" s="7" t="s">
        <v>3</v>
      </c>
      <c r="M4" s="7" t="s">
        <v>2</v>
      </c>
      <c r="N4" s="7" t="s">
        <v>3</v>
      </c>
      <c r="O4" s="7" t="s">
        <v>2</v>
      </c>
      <c r="P4" s="7" t="s">
        <v>3</v>
      </c>
      <c r="Q4" s="7" t="s">
        <v>13</v>
      </c>
      <c r="R4" s="7" t="s">
        <v>3</v>
      </c>
    </row>
    <row r="5" spans="1:18" ht="20.25" x14ac:dyDescent="0.3">
      <c r="A5" s="2">
        <v>1</v>
      </c>
      <c r="B5" s="24" t="s">
        <v>11</v>
      </c>
      <c r="C5" s="4">
        <v>299</v>
      </c>
      <c r="D5" s="3">
        <v>5858</v>
      </c>
      <c r="E5" s="4">
        <v>552</v>
      </c>
      <c r="F5" s="3">
        <v>19889</v>
      </c>
      <c r="G5" s="4">
        <v>574</v>
      </c>
      <c r="H5" s="3">
        <v>12479</v>
      </c>
      <c r="I5" s="4">
        <v>321</v>
      </c>
      <c r="J5" s="3">
        <v>7319</v>
      </c>
      <c r="K5" s="4">
        <v>39</v>
      </c>
      <c r="L5" s="3">
        <v>1488</v>
      </c>
      <c r="M5" s="4">
        <v>17</v>
      </c>
      <c r="N5" s="3">
        <v>292</v>
      </c>
      <c r="O5" s="4">
        <v>6</v>
      </c>
      <c r="P5" s="3">
        <v>92</v>
      </c>
      <c r="Q5" s="4">
        <f>C5+E5+G5+I5+K5+M5+O5</f>
        <v>1808</v>
      </c>
      <c r="R5" s="5">
        <f>D5+F5+H5+J5+L5+N5+P5</f>
        <v>47417</v>
      </c>
    </row>
    <row r="6" spans="1:18" ht="37.5" x14ac:dyDescent="0.3">
      <c r="A6" s="2">
        <v>2</v>
      </c>
      <c r="B6" s="24" t="s">
        <v>14</v>
      </c>
      <c r="C6" s="4">
        <v>15</v>
      </c>
      <c r="D6" s="3">
        <v>336</v>
      </c>
      <c r="E6" s="4">
        <v>47</v>
      </c>
      <c r="F6" s="3">
        <v>1517</v>
      </c>
      <c r="G6" s="4">
        <v>179</v>
      </c>
      <c r="H6" s="3">
        <v>6975</v>
      </c>
      <c r="I6" s="4">
        <v>439</v>
      </c>
      <c r="J6" s="3">
        <v>11518</v>
      </c>
      <c r="K6" s="4">
        <v>368</v>
      </c>
      <c r="L6" s="3">
        <v>4307</v>
      </c>
      <c r="M6" s="4">
        <v>323</v>
      </c>
      <c r="N6" s="3">
        <v>4499</v>
      </c>
      <c r="O6" s="4">
        <v>426</v>
      </c>
      <c r="P6" s="3">
        <v>618</v>
      </c>
      <c r="Q6" s="4">
        <f t="shared" ref="Q6:Q16" si="0">C6+E6+G6+I6+K6+M6+O6</f>
        <v>1797</v>
      </c>
      <c r="R6" s="5">
        <f t="shared" ref="R6:R16" si="1">D6+F6+H6+J6+L6+N6+P6</f>
        <v>29770</v>
      </c>
    </row>
    <row r="7" spans="1:18" ht="56.25" x14ac:dyDescent="0.3">
      <c r="A7" s="2">
        <v>3</v>
      </c>
      <c r="B7" s="24" t="s">
        <v>15</v>
      </c>
      <c r="C7" s="4">
        <v>69</v>
      </c>
      <c r="D7" s="3">
        <v>966</v>
      </c>
      <c r="E7" s="4">
        <v>229</v>
      </c>
      <c r="F7" s="3">
        <v>5539</v>
      </c>
      <c r="G7" s="4">
        <v>825</v>
      </c>
      <c r="H7" s="3">
        <v>9845</v>
      </c>
      <c r="I7" s="4">
        <v>225</v>
      </c>
      <c r="J7" s="3">
        <v>6822</v>
      </c>
      <c r="K7" s="4">
        <v>47</v>
      </c>
      <c r="L7" s="3">
        <v>3622</v>
      </c>
      <c r="M7" s="4">
        <v>48</v>
      </c>
      <c r="N7" s="3">
        <v>1313</v>
      </c>
      <c r="O7" s="4">
        <v>71</v>
      </c>
      <c r="P7" s="3">
        <v>902</v>
      </c>
      <c r="Q7" s="4">
        <f t="shared" si="0"/>
        <v>1514</v>
      </c>
      <c r="R7" s="5">
        <f t="shared" si="1"/>
        <v>29009</v>
      </c>
    </row>
    <row r="8" spans="1:18" ht="20.25" x14ac:dyDescent="0.3">
      <c r="A8" s="2">
        <v>4</v>
      </c>
      <c r="B8" s="24" t="s">
        <v>16</v>
      </c>
      <c r="C8" s="4">
        <v>30</v>
      </c>
      <c r="D8" s="3">
        <v>1101</v>
      </c>
      <c r="E8" s="4">
        <v>234</v>
      </c>
      <c r="F8" s="3">
        <v>5897</v>
      </c>
      <c r="G8" s="4">
        <v>70</v>
      </c>
      <c r="H8" s="3">
        <v>1302</v>
      </c>
      <c r="I8" s="4">
        <v>188</v>
      </c>
      <c r="J8" s="3">
        <v>2057</v>
      </c>
      <c r="K8" s="4">
        <v>104</v>
      </c>
      <c r="L8" s="3">
        <v>2206</v>
      </c>
      <c r="M8" s="4">
        <v>229</v>
      </c>
      <c r="N8" s="3">
        <v>1905</v>
      </c>
      <c r="O8" s="4">
        <v>148</v>
      </c>
      <c r="P8" s="3">
        <v>681</v>
      </c>
      <c r="Q8" s="4">
        <f t="shared" si="0"/>
        <v>1003</v>
      </c>
      <c r="R8" s="5">
        <f t="shared" si="1"/>
        <v>15149</v>
      </c>
    </row>
    <row r="9" spans="1:18" ht="37.5" x14ac:dyDescent="0.3">
      <c r="A9" s="2">
        <v>5</v>
      </c>
      <c r="B9" s="24" t="s">
        <v>17</v>
      </c>
      <c r="C9" s="4">
        <v>375</v>
      </c>
      <c r="D9" s="3">
        <v>3578</v>
      </c>
      <c r="E9" s="4">
        <v>579</v>
      </c>
      <c r="F9" s="3">
        <v>7103</v>
      </c>
      <c r="G9" s="4">
        <v>471</v>
      </c>
      <c r="H9" s="3">
        <v>4639</v>
      </c>
      <c r="I9" s="4">
        <v>396</v>
      </c>
      <c r="J9" s="3">
        <v>2339</v>
      </c>
      <c r="K9" s="4">
        <v>744</v>
      </c>
      <c r="L9" s="3">
        <v>5388</v>
      </c>
      <c r="M9" s="4">
        <v>626</v>
      </c>
      <c r="N9" s="3">
        <v>6732</v>
      </c>
      <c r="O9" s="4">
        <v>415</v>
      </c>
      <c r="P9" s="3">
        <v>3251</v>
      </c>
      <c r="Q9" s="4">
        <f t="shared" si="0"/>
        <v>3606</v>
      </c>
      <c r="R9" s="5">
        <f t="shared" si="1"/>
        <v>33030</v>
      </c>
    </row>
    <row r="10" spans="1:18" ht="15.75" customHeight="1" x14ac:dyDescent="0.3">
      <c r="A10" s="2">
        <v>6</v>
      </c>
      <c r="B10" s="24" t="s">
        <v>18</v>
      </c>
      <c r="C10" s="4">
        <v>2</v>
      </c>
      <c r="D10" s="3">
        <v>34</v>
      </c>
      <c r="E10" s="4">
        <v>98</v>
      </c>
      <c r="F10" s="3">
        <v>2843</v>
      </c>
      <c r="G10" s="4">
        <v>765</v>
      </c>
      <c r="H10" s="3">
        <v>9632</v>
      </c>
      <c r="I10" s="4">
        <v>126</v>
      </c>
      <c r="J10" s="3">
        <v>3268</v>
      </c>
      <c r="K10" s="4">
        <v>825</v>
      </c>
      <c r="L10" s="3">
        <v>18774</v>
      </c>
      <c r="M10" s="4">
        <v>814</v>
      </c>
      <c r="N10" s="3">
        <v>18564</v>
      </c>
      <c r="O10" s="4">
        <v>649</v>
      </c>
      <c r="P10" s="3">
        <v>15117</v>
      </c>
      <c r="Q10" s="4">
        <f t="shared" si="0"/>
        <v>3279</v>
      </c>
      <c r="R10" s="5">
        <f t="shared" si="1"/>
        <v>68232</v>
      </c>
    </row>
    <row r="11" spans="1:18" ht="93.75" x14ac:dyDescent="0.3">
      <c r="A11" s="2">
        <v>7</v>
      </c>
      <c r="B11" s="24" t="s">
        <v>19</v>
      </c>
      <c r="C11" s="4">
        <v>28</v>
      </c>
      <c r="D11" s="3">
        <v>962</v>
      </c>
      <c r="E11" s="4">
        <v>84</v>
      </c>
      <c r="F11" s="3">
        <v>3545</v>
      </c>
      <c r="G11" s="4">
        <v>96</v>
      </c>
      <c r="H11" s="3">
        <v>4372</v>
      </c>
      <c r="I11" s="4">
        <v>124</v>
      </c>
      <c r="J11" s="3">
        <v>3653</v>
      </c>
      <c r="K11" s="4">
        <v>96</v>
      </c>
      <c r="L11" s="3">
        <v>5419</v>
      </c>
      <c r="M11" s="4">
        <v>20</v>
      </c>
      <c r="N11" s="3">
        <v>1566</v>
      </c>
      <c r="O11" s="4">
        <v>128</v>
      </c>
      <c r="P11" s="3">
        <v>1136</v>
      </c>
      <c r="Q11" s="4">
        <f t="shared" si="0"/>
        <v>576</v>
      </c>
      <c r="R11" s="5">
        <f t="shared" si="1"/>
        <v>20653</v>
      </c>
    </row>
    <row r="12" spans="1:18" ht="17.25" customHeight="1" x14ac:dyDescent="0.3">
      <c r="A12" s="2">
        <v>8</v>
      </c>
      <c r="B12" s="24" t="s">
        <v>20</v>
      </c>
      <c r="C12" s="4">
        <v>0</v>
      </c>
      <c r="D12" s="3">
        <v>0</v>
      </c>
      <c r="E12" s="4">
        <v>293</v>
      </c>
      <c r="F12" s="3">
        <v>13374</v>
      </c>
      <c r="G12" s="4">
        <v>465</v>
      </c>
      <c r="H12" s="3">
        <v>10123</v>
      </c>
      <c r="I12" s="4">
        <v>309</v>
      </c>
      <c r="J12" s="3">
        <v>10918</v>
      </c>
      <c r="K12" s="4">
        <v>0</v>
      </c>
      <c r="L12" s="3">
        <v>0</v>
      </c>
      <c r="M12" s="4">
        <v>0</v>
      </c>
      <c r="N12" s="3">
        <v>0</v>
      </c>
      <c r="O12" s="4">
        <v>0</v>
      </c>
      <c r="P12" s="3">
        <v>0</v>
      </c>
      <c r="Q12" s="4">
        <f t="shared" si="0"/>
        <v>1067</v>
      </c>
      <c r="R12" s="5">
        <f t="shared" si="1"/>
        <v>34415</v>
      </c>
    </row>
    <row r="13" spans="1:18" ht="37.5" x14ac:dyDescent="0.3">
      <c r="A13" s="2">
        <v>9</v>
      </c>
      <c r="B13" s="24" t="s">
        <v>21</v>
      </c>
      <c r="C13" s="4">
        <v>0</v>
      </c>
      <c r="D13" s="3">
        <v>0</v>
      </c>
      <c r="E13" s="4">
        <v>8</v>
      </c>
      <c r="F13" s="3">
        <v>204</v>
      </c>
      <c r="G13" s="4">
        <v>92</v>
      </c>
      <c r="H13" s="3">
        <v>1777</v>
      </c>
      <c r="I13" s="4">
        <v>43</v>
      </c>
      <c r="J13" s="3">
        <v>1311</v>
      </c>
      <c r="K13" s="4">
        <v>10</v>
      </c>
      <c r="L13" s="3">
        <v>271</v>
      </c>
      <c r="M13" s="4">
        <v>15</v>
      </c>
      <c r="N13" s="3">
        <v>329</v>
      </c>
      <c r="O13" s="4">
        <v>0</v>
      </c>
      <c r="P13" s="3">
        <v>0</v>
      </c>
      <c r="Q13" s="4">
        <f t="shared" si="0"/>
        <v>168</v>
      </c>
      <c r="R13" s="5">
        <f t="shared" si="1"/>
        <v>3892</v>
      </c>
    </row>
    <row r="14" spans="1:18" ht="37.5" x14ac:dyDescent="0.3">
      <c r="A14" s="2">
        <v>10</v>
      </c>
      <c r="B14" s="24" t="s">
        <v>22</v>
      </c>
      <c r="C14" s="4">
        <v>80</v>
      </c>
      <c r="D14" s="3">
        <v>1187</v>
      </c>
      <c r="E14" s="4">
        <v>260</v>
      </c>
      <c r="F14" s="3">
        <v>4280</v>
      </c>
      <c r="G14" s="4">
        <v>236</v>
      </c>
      <c r="H14" s="3">
        <v>3213</v>
      </c>
      <c r="I14" s="4">
        <v>170</v>
      </c>
      <c r="J14" s="3">
        <v>3720</v>
      </c>
      <c r="K14" s="4">
        <v>212</v>
      </c>
      <c r="L14" s="3">
        <v>4580</v>
      </c>
      <c r="M14" s="4">
        <v>173</v>
      </c>
      <c r="N14" s="3">
        <v>4780</v>
      </c>
      <c r="O14" s="4">
        <v>77</v>
      </c>
      <c r="P14" s="3">
        <v>800</v>
      </c>
      <c r="Q14" s="4">
        <f t="shared" si="0"/>
        <v>1208</v>
      </c>
      <c r="R14" s="5">
        <f t="shared" si="1"/>
        <v>22560</v>
      </c>
    </row>
    <row r="15" spans="1:18" ht="20.25" x14ac:dyDescent="0.3">
      <c r="A15" s="2">
        <v>11</v>
      </c>
      <c r="B15" s="24" t="s">
        <v>23</v>
      </c>
      <c r="C15" s="4"/>
      <c r="D15" s="3"/>
      <c r="E15" s="4"/>
      <c r="F15" s="3"/>
      <c r="G15" s="4"/>
      <c r="H15" s="3"/>
      <c r="I15" s="4"/>
      <c r="J15" s="3"/>
      <c r="K15" s="4"/>
      <c r="L15" s="3"/>
      <c r="M15" s="4"/>
      <c r="N15" s="3"/>
      <c r="O15" s="4"/>
      <c r="P15" s="3"/>
      <c r="Q15" s="4">
        <f t="shared" si="0"/>
        <v>0</v>
      </c>
      <c r="R15" s="5">
        <f t="shared" si="1"/>
        <v>0</v>
      </c>
    </row>
    <row r="16" spans="1:18" ht="20.25" x14ac:dyDescent="0.3">
      <c r="A16" s="2">
        <v>12</v>
      </c>
      <c r="B16" s="24" t="s">
        <v>24</v>
      </c>
      <c r="C16" s="4"/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>
        <f t="shared" si="0"/>
        <v>0</v>
      </c>
      <c r="R16" s="5">
        <f t="shared" si="1"/>
        <v>0</v>
      </c>
    </row>
    <row r="17" spans="1:18" ht="20.25" x14ac:dyDescent="0.3">
      <c r="A17" s="8"/>
      <c r="B17" s="9" t="s">
        <v>12</v>
      </c>
      <c r="C17" s="15">
        <f t="shared" ref="C17:J17" si="2">SUM(C5:C16)</f>
        <v>898</v>
      </c>
      <c r="D17" s="15">
        <f t="shared" si="2"/>
        <v>14022</v>
      </c>
      <c r="E17" s="15">
        <f t="shared" si="2"/>
        <v>2384</v>
      </c>
      <c r="F17" s="15">
        <f t="shared" si="2"/>
        <v>64191</v>
      </c>
      <c r="G17" s="15">
        <f t="shared" si="2"/>
        <v>3773</v>
      </c>
      <c r="H17" s="15">
        <f t="shared" si="2"/>
        <v>64357</v>
      </c>
      <c r="I17" s="15">
        <f t="shared" si="2"/>
        <v>2341</v>
      </c>
      <c r="J17" s="15">
        <f t="shared" si="2"/>
        <v>52925</v>
      </c>
      <c r="K17" s="15">
        <f t="shared" ref="K17:P17" si="3">SUM(K5:K16)</f>
        <v>2445</v>
      </c>
      <c r="L17" s="15">
        <f t="shared" si="3"/>
        <v>46055</v>
      </c>
      <c r="M17" s="15">
        <f t="shared" si="3"/>
        <v>2265</v>
      </c>
      <c r="N17" s="15">
        <f t="shared" si="3"/>
        <v>39980</v>
      </c>
      <c r="O17" s="15">
        <f t="shared" si="3"/>
        <v>1920</v>
      </c>
      <c r="P17" s="15">
        <f t="shared" si="3"/>
        <v>22597</v>
      </c>
      <c r="Q17" s="16">
        <f>SUM(Q5:Q16)</f>
        <v>16026</v>
      </c>
      <c r="R17" s="16">
        <f>SUM(R5:R16)</f>
        <v>304127</v>
      </c>
    </row>
    <row r="22" spans="1:18" ht="15.75" customHeight="1" x14ac:dyDescent="0.25"/>
    <row r="44" ht="15.75" customHeight="1" x14ac:dyDescent="0.25"/>
  </sheetData>
  <mergeCells count="10">
    <mergeCell ref="O3:P3"/>
    <mergeCell ref="B3:B4"/>
    <mergeCell ref="A3:A4"/>
    <mergeCell ref="Q3:R3"/>
    <mergeCell ref="C3:D3"/>
    <mergeCell ref="E3:F3"/>
    <mergeCell ref="G3:H3"/>
    <mergeCell ref="I3:J3"/>
    <mergeCell ref="K3:L3"/>
    <mergeCell ref="M3:N3"/>
  </mergeCells>
  <pageMargins left="0.25" right="0.25" top="0.75" bottom="0.75" header="0.3" footer="0.3"/>
  <pageSetup paperSize="9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2"/>
  <sheetViews>
    <sheetView zoomScale="40" zoomScaleNormal="40" workbookViewId="0">
      <selection activeCell="A3" sqref="A3:T22"/>
    </sheetView>
  </sheetViews>
  <sheetFormatPr defaultRowHeight="15" x14ac:dyDescent="0.25"/>
  <cols>
    <col min="3" max="3" width="22.5703125" customWidth="1"/>
    <col min="4" max="4" width="21.7109375" bestFit="1" customWidth="1"/>
    <col min="5" max="5" width="23.5703125" bestFit="1" customWidth="1"/>
    <col min="6" max="6" width="17.85546875" bestFit="1" customWidth="1"/>
    <col min="7" max="7" width="18.85546875" bestFit="1" customWidth="1"/>
    <col min="8" max="8" width="21.140625" bestFit="1" customWidth="1"/>
    <col min="9" max="9" width="17.5703125" bestFit="1" customWidth="1"/>
    <col min="10" max="11" width="20.42578125" bestFit="1" customWidth="1"/>
    <col min="12" max="12" width="23.28515625" bestFit="1" customWidth="1"/>
    <col min="13" max="13" width="20.140625" bestFit="1" customWidth="1"/>
    <col min="14" max="14" width="22.28515625" bestFit="1" customWidth="1"/>
    <col min="15" max="15" width="23.28515625" bestFit="1" customWidth="1"/>
    <col min="16" max="16" width="19.5703125" bestFit="1" customWidth="1"/>
    <col min="17" max="17" width="29.28515625" bestFit="1" customWidth="1"/>
    <col min="18" max="18" width="28" bestFit="1" customWidth="1"/>
    <col min="19" max="19" width="24" bestFit="1" customWidth="1"/>
    <col min="20" max="20" width="10.28515625" bestFit="1" customWidth="1"/>
  </cols>
  <sheetData>
    <row r="3" spans="1:20" x14ac:dyDescent="0.25">
      <c r="A3" s="44" t="s">
        <v>0</v>
      </c>
      <c r="B3" s="45" t="s">
        <v>25</v>
      </c>
      <c r="C3" s="29" t="s">
        <v>26</v>
      </c>
      <c r="D3" s="48" t="s">
        <v>27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x14ac:dyDescent="0.25">
      <c r="A4" s="44"/>
      <c r="B4" s="46"/>
      <c r="C4" s="2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x14ac:dyDescent="0.25">
      <c r="A5" s="44"/>
      <c r="B5" s="46"/>
      <c r="C5" s="29"/>
      <c r="D5" s="37" t="s">
        <v>28</v>
      </c>
      <c r="E5" s="38" t="s">
        <v>29</v>
      </c>
      <c r="F5" s="37" t="s">
        <v>30</v>
      </c>
      <c r="G5" s="29" t="s">
        <v>31</v>
      </c>
      <c r="H5" s="37" t="s">
        <v>32</v>
      </c>
      <c r="I5" s="49" t="s">
        <v>33</v>
      </c>
      <c r="J5" s="37" t="s">
        <v>34</v>
      </c>
      <c r="K5" s="29" t="s">
        <v>35</v>
      </c>
      <c r="L5" s="37" t="s">
        <v>36</v>
      </c>
      <c r="M5" s="38" t="s">
        <v>37</v>
      </c>
      <c r="N5" s="37" t="s">
        <v>38</v>
      </c>
      <c r="O5" s="29" t="s">
        <v>39</v>
      </c>
      <c r="P5" s="37" t="s">
        <v>40</v>
      </c>
      <c r="Q5" s="38" t="s">
        <v>41</v>
      </c>
      <c r="R5" s="41" t="s">
        <v>42</v>
      </c>
      <c r="S5" s="29" t="s">
        <v>43</v>
      </c>
      <c r="T5" s="30" t="s">
        <v>44</v>
      </c>
    </row>
    <row r="6" spans="1:20" x14ac:dyDescent="0.25">
      <c r="A6" s="44"/>
      <c r="B6" s="46"/>
      <c r="C6" s="29"/>
      <c r="D6" s="37"/>
      <c r="E6" s="39"/>
      <c r="F6" s="37"/>
      <c r="G6" s="29"/>
      <c r="H6" s="37"/>
      <c r="I6" s="29"/>
      <c r="J6" s="37"/>
      <c r="K6" s="29"/>
      <c r="L6" s="37"/>
      <c r="M6" s="39"/>
      <c r="N6" s="37"/>
      <c r="O6" s="29"/>
      <c r="P6" s="37"/>
      <c r="Q6" s="39"/>
      <c r="R6" s="42"/>
      <c r="S6" s="29"/>
      <c r="T6" s="30"/>
    </row>
    <row r="7" spans="1:20" x14ac:dyDescent="0.25">
      <c r="A7" s="44"/>
      <c r="B7" s="46"/>
      <c r="C7" s="29"/>
      <c r="D7" s="37"/>
      <c r="E7" s="39"/>
      <c r="F7" s="37"/>
      <c r="G7" s="29"/>
      <c r="H7" s="37"/>
      <c r="I7" s="29"/>
      <c r="J7" s="37"/>
      <c r="K7" s="29"/>
      <c r="L7" s="37"/>
      <c r="M7" s="39"/>
      <c r="N7" s="37"/>
      <c r="O7" s="29"/>
      <c r="P7" s="37"/>
      <c r="Q7" s="39"/>
      <c r="R7" s="42"/>
      <c r="S7" s="29"/>
      <c r="T7" s="30"/>
    </row>
    <row r="8" spans="1:20" ht="74.25" customHeight="1" x14ac:dyDescent="0.25">
      <c r="A8" s="44"/>
      <c r="B8" s="46"/>
      <c r="C8" s="29"/>
      <c r="D8" s="37"/>
      <c r="E8" s="40"/>
      <c r="F8" s="37"/>
      <c r="G8" s="29"/>
      <c r="H8" s="37"/>
      <c r="I8" s="29"/>
      <c r="J8" s="37"/>
      <c r="K8" s="29"/>
      <c r="L8" s="37"/>
      <c r="M8" s="40"/>
      <c r="N8" s="37"/>
      <c r="O8" s="29"/>
      <c r="P8" s="37"/>
      <c r="Q8" s="40"/>
      <c r="R8" s="43"/>
      <c r="S8" s="29"/>
      <c r="T8" s="30"/>
    </row>
    <row r="9" spans="1:20" ht="30" customHeight="1" x14ac:dyDescent="0.25">
      <c r="A9" s="44"/>
      <c r="B9" s="47"/>
      <c r="C9" s="29"/>
      <c r="D9" s="6" t="s">
        <v>45</v>
      </c>
      <c r="E9" s="22" t="s">
        <v>45</v>
      </c>
      <c r="F9" s="6" t="s">
        <v>45</v>
      </c>
      <c r="G9" s="22" t="s">
        <v>45</v>
      </c>
      <c r="H9" s="6" t="s">
        <v>45</v>
      </c>
      <c r="I9" s="22" t="s">
        <v>45</v>
      </c>
      <c r="J9" s="6" t="s">
        <v>45</v>
      </c>
      <c r="K9" s="22" t="s">
        <v>45</v>
      </c>
      <c r="L9" s="6" t="s">
        <v>45</v>
      </c>
      <c r="M9" s="22" t="s">
        <v>45</v>
      </c>
      <c r="N9" s="6" t="s">
        <v>45</v>
      </c>
      <c r="O9" s="22" t="s">
        <v>45</v>
      </c>
      <c r="P9" s="6" t="s">
        <v>45</v>
      </c>
      <c r="Q9" s="22" t="s">
        <v>45</v>
      </c>
      <c r="R9" s="6" t="s">
        <v>45</v>
      </c>
      <c r="S9" s="22" t="s">
        <v>45</v>
      </c>
      <c r="T9" s="19" t="s">
        <v>45</v>
      </c>
    </row>
    <row r="10" spans="1:20" ht="18.75" customHeight="1" x14ac:dyDescent="0.25">
      <c r="A10" s="34">
        <v>1</v>
      </c>
      <c r="B10" s="31" t="s">
        <v>46</v>
      </c>
      <c r="C10" s="23" t="s">
        <v>11</v>
      </c>
      <c r="D10" s="11">
        <v>0</v>
      </c>
      <c r="E10" s="12">
        <v>3</v>
      </c>
      <c r="F10" s="11">
        <v>5</v>
      </c>
      <c r="G10" s="12">
        <v>0</v>
      </c>
      <c r="H10" s="11">
        <v>0</v>
      </c>
      <c r="I10" s="12">
        <v>0</v>
      </c>
      <c r="J10" s="11">
        <v>20</v>
      </c>
      <c r="K10" s="12">
        <v>0</v>
      </c>
      <c r="L10" s="11">
        <v>12</v>
      </c>
      <c r="M10" s="12">
        <v>10</v>
      </c>
      <c r="N10" s="11">
        <v>2</v>
      </c>
      <c r="O10" s="12">
        <v>1</v>
      </c>
      <c r="P10" s="11">
        <v>23</v>
      </c>
      <c r="Q10" s="12">
        <v>0</v>
      </c>
      <c r="R10" s="11">
        <v>1</v>
      </c>
      <c r="S10" s="12">
        <v>3</v>
      </c>
      <c r="T10" s="13">
        <f t="shared" ref="T10:T17" si="0">SUM(D10,E10,F10,G10,H10,I10,J10,K10,L10,M10,N10,O10,Q10,P10,R10,S10)</f>
        <v>80</v>
      </c>
    </row>
    <row r="11" spans="1:20" ht="31.5" x14ac:dyDescent="0.25">
      <c r="A11" s="35"/>
      <c r="B11" s="32"/>
      <c r="C11" s="23" t="s">
        <v>14</v>
      </c>
      <c r="D11" s="11">
        <v>22</v>
      </c>
      <c r="E11" s="12">
        <v>3</v>
      </c>
      <c r="F11" s="11">
        <v>3</v>
      </c>
      <c r="G11" s="12">
        <v>0</v>
      </c>
      <c r="H11" s="11">
        <v>0</v>
      </c>
      <c r="I11" s="12">
        <v>0</v>
      </c>
      <c r="J11" s="11">
        <v>11</v>
      </c>
      <c r="K11" s="12">
        <v>520</v>
      </c>
      <c r="L11" s="11">
        <v>40</v>
      </c>
      <c r="M11" s="12">
        <v>12</v>
      </c>
      <c r="N11" s="11">
        <v>9</v>
      </c>
      <c r="O11" s="12">
        <v>45</v>
      </c>
      <c r="P11" s="11">
        <v>35</v>
      </c>
      <c r="Q11" s="12">
        <v>0</v>
      </c>
      <c r="R11" s="11">
        <v>45</v>
      </c>
      <c r="S11" s="12">
        <v>11</v>
      </c>
      <c r="T11" s="13">
        <f t="shared" si="0"/>
        <v>756</v>
      </c>
    </row>
    <row r="12" spans="1:20" ht="47.25" x14ac:dyDescent="0.25">
      <c r="A12" s="35"/>
      <c r="B12" s="32"/>
      <c r="C12" s="23" t="s">
        <v>15</v>
      </c>
      <c r="D12" s="11">
        <v>0</v>
      </c>
      <c r="E12" s="12">
        <v>1</v>
      </c>
      <c r="F12" s="11">
        <v>2</v>
      </c>
      <c r="G12" s="12">
        <v>0</v>
      </c>
      <c r="H12" s="11">
        <v>0</v>
      </c>
      <c r="I12" s="12">
        <v>0</v>
      </c>
      <c r="J12" s="11">
        <v>0</v>
      </c>
      <c r="K12" s="12">
        <v>0</v>
      </c>
      <c r="L12" s="11">
        <v>10</v>
      </c>
      <c r="M12" s="12">
        <v>1</v>
      </c>
      <c r="N12" s="11">
        <v>1</v>
      </c>
      <c r="O12" s="12">
        <v>0</v>
      </c>
      <c r="P12" s="11">
        <v>16</v>
      </c>
      <c r="Q12" s="12">
        <v>1</v>
      </c>
      <c r="R12" s="11">
        <v>0</v>
      </c>
      <c r="S12" s="12">
        <v>0</v>
      </c>
      <c r="T12" s="13">
        <f t="shared" si="0"/>
        <v>32</v>
      </c>
    </row>
    <row r="13" spans="1:20" ht="20.25" x14ac:dyDescent="0.25">
      <c r="A13" s="35"/>
      <c r="B13" s="32"/>
      <c r="C13" s="23" t="s">
        <v>16</v>
      </c>
      <c r="D13" s="11">
        <v>2</v>
      </c>
      <c r="E13" s="12">
        <v>1</v>
      </c>
      <c r="F13" s="11">
        <v>6</v>
      </c>
      <c r="G13" s="12">
        <v>0</v>
      </c>
      <c r="H13" s="11">
        <v>0</v>
      </c>
      <c r="I13" s="12">
        <v>0</v>
      </c>
      <c r="J13" s="11">
        <v>61</v>
      </c>
      <c r="K13" s="12">
        <v>33</v>
      </c>
      <c r="L13" s="11">
        <v>0</v>
      </c>
      <c r="M13" s="12">
        <v>10</v>
      </c>
      <c r="N13" s="11">
        <v>8</v>
      </c>
      <c r="O13" s="12">
        <v>0</v>
      </c>
      <c r="P13" s="11">
        <v>215</v>
      </c>
      <c r="Q13" s="12">
        <v>1</v>
      </c>
      <c r="R13" s="11">
        <v>0</v>
      </c>
      <c r="S13" s="12">
        <v>2</v>
      </c>
      <c r="T13" s="13">
        <f t="shared" si="0"/>
        <v>339</v>
      </c>
    </row>
    <row r="14" spans="1:20" ht="31.5" x14ac:dyDescent="0.25">
      <c r="A14" s="35"/>
      <c r="B14" s="32"/>
      <c r="C14" s="23" t="s">
        <v>17</v>
      </c>
      <c r="D14" s="11">
        <v>7</v>
      </c>
      <c r="E14" s="12">
        <v>500</v>
      </c>
      <c r="F14" s="11">
        <v>8</v>
      </c>
      <c r="G14" s="12">
        <v>6</v>
      </c>
      <c r="H14" s="11">
        <v>0</v>
      </c>
      <c r="I14" s="12">
        <v>0</v>
      </c>
      <c r="J14" s="11">
        <v>22</v>
      </c>
      <c r="K14" s="12">
        <v>477</v>
      </c>
      <c r="L14" s="11">
        <v>28</v>
      </c>
      <c r="M14" s="12">
        <v>62</v>
      </c>
      <c r="N14" s="11">
        <v>12</v>
      </c>
      <c r="O14" s="12">
        <v>58</v>
      </c>
      <c r="P14" s="11">
        <v>225</v>
      </c>
      <c r="Q14" s="12">
        <v>1</v>
      </c>
      <c r="R14" s="11">
        <v>927</v>
      </c>
      <c r="S14" s="12">
        <v>10</v>
      </c>
      <c r="T14" s="13">
        <f t="shared" si="0"/>
        <v>2343</v>
      </c>
    </row>
    <row r="15" spans="1:20" ht="31.5" x14ac:dyDescent="0.25">
      <c r="A15" s="35"/>
      <c r="B15" s="32"/>
      <c r="C15" s="23" t="s">
        <v>18</v>
      </c>
      <c r="D15" s="11">
        <v>1</v>
      </c>
      <c r="E15" s="12">
        <v>15</v>
      </c>
      <c r="F15" s="11">
        <v>3</v>
      </c>
      <c r="G15" s="12">
        <v>9</v>
      </c>
      <c r="H15" s="11">
        <v>0</v>
      </c>
      <c r="I15" s="12">
        <v>0</v>
      </c>
      <c r="J15" s="11">
        <v>0</v>
      </c>
      <c r="K15" s="12">
        <v>82</v>
      </c>
      <c r="L15" s="11">
        <v>0</v>
      </c>
      <c r="M15" s="12">
        <v>100</v>
      </c>
      <c r="N15" s="11">
        <v>100</v>
      </c>
      <c r="O15" s="12">
        <v>0</v>
      </c>
      <c r="P15" s="11">
        <v>0</v>
      </c>
      <c r="Q15" s="12">
        <v>0</v>
      </c>
      <c r="R15" s="11">
        <v>0</v>
      </c>
      <c r="S15" s="12">
        <v>0</v>
      </c>
      <c r="T15" s="13">
        <f t="shared" si="0"/>
        <v>310</v>
      </c>
    </row>
    <row r="16" spans="1:20" ht="78.75" x14ac:dyDescent="0.25">
      <c r="A16" s="35"/>
      <c r="B16" s="32"/>
      <c r="C16" s="23" t="s">
        <v>19</v>
      </c>
      <c r="D16" s="11">
        <v>0</v>
      </c>
      <c r="E16" s="14">
        <v>0</v>
      </c>
      <c r="F16" s="11">
        <v>1</v>
      </c>
      <c r="G16" s="14">
        <v>0</v>
      </c>
      <c r="H16" s="11">
        <v>0</v>
      </c>
      <c r="I16" s="14">
        <v>0</v>
      </c>
      <c r="J16" s="11">
        <v>6</v>
      </c>
      <c r="K16" s="14">
        <v>14</v>
      </c>
      <c r="L16" s="11">
        <v>0</v>
      </c>
      <c r="M16" s="14">
        <v>15</v>
      </c>
      <c r="N16" s="11">
        <v>7</v>
      </c>
      <c r="O16" s="14">
        <v>0</v>
      </c>
      <c r="P16" s="11">
        <v>0</v>
      </c>
      <c r="Q16" s="14">
        <v>1</v>
      </c>
      <c r="R16" s="11">
        <v>0</v>
      </c>
      <c r="S16" s="14">
        <v>7</v>
      </c>
      <c r="T16" s="13">
        <f t="shared" si="0"/>
        <v>51</v>
      </c>
    </row>
    <row r="17" spans="1:20" ht="31.5" x14ac:dyDescent="0.25">
      <c r="A17" s="35"/>
      <c r="B17" s="32"/>
      <c r="C17" s="23" t="s">
        <v>20</v>
      </c>
      <c r="D17" s="11">
        <v>50</v>
      </c>
      <c r="E17" s="14">
        <v>1</v>
      </c>
      <c r="F17" s="11">
        <v>3</v>
      </c>
      <c r="G17" s="14">
        <v>20</v>
      </c>
      <c r="H17" s="11">
        <v>3</v>
      </c>
      <c r="I17" s="14">
        <v>2</v>
      </c>
      <c r="J17" s="11">
        <v>8</v>
      </c>
      <c r="K17" s="14">
        <v>110</v>
      </c>
      <c r="L17" s="11">
        <v>9</v>
      </c>
      <c r="M17" s="14">
        <v>36</v>
      </c>
      <c r="N17" s="11">
        <v>3</v>
      </c>
      <c r="O17" s="14">
        <v>13</v>
      </c>
      <c r="P17" s="11">
        <v>109</v>
      </c>
      <c r="Q17" s="14">
        <v>6</v>
      </c>
      <c r="R17" s="11">
        <v>350</v>
      </c>
      <c r="S17" s="14">
        <v>32</v>
      </c>
      <c r="T17" s="13">
        <f t="shared" si="0"/>
        <v>755</v>
      </c>
    </row>
    <row r="18" spans="1:20" ht="31.5" x14ac:dyDescent="0.25">
      <c r="A18" s="35"/>
      <c r="B18" s="32"/>
      <c r="C18" s="23" t="s">
        <v>21</v>
      </c>
      <c r="D18" s="11">
        <v>0</v>
      </c>
      <c r="E18" s="14">
        <v>0</v>
      </c>
      <c r="F18" s="11">
        <v>4</v>
      </c>
      <c r="G18" s="14">
        <v>0</v>
      </c>
      <c r="H18" s="11">
        <v>0</v>
      </c>
      <c r="I18" s="14">
        <v>0</v>
      </c>
      <c r="J18" s="11">
        <v>0</v>
      </c>
      <c r="K18" s="14">
        <v>0</v>
      </c>
      <c r="L18" s="11">
        <v>0</v>
      </c>
      <c r="M18" s="14">
        <v>0</v>
      </c>
      <c r="N18" s="11">
        <v>0</v>
      </c>
      <c r="O18" s="14">
        <v>0</v>
      </c>
      <c r="P18" s="11">
        <v>0</v>
      </c>
      <c r="Q18" s="14">
        <v>0</v>
      </c>
      <c r="R18" s="11">
        <v>0</v>
      </c>
      <c r="S18" s="14">
        <v>406</v>
      </c>
      <c r="T18" s="13">
        <f t="shared" ref="T18:T21" si="1">SUM(D18,E18,F18,G18,H18,I18,J18,K18,L18,M18,N18,O18,Q18,P18,R18,S18)</f>
        <v>410</v>
      </c>
    </row>
    <row r="19" spans="1:20" ht="31.5" x14ac:dyDescent="0.25">
      <c r="A19" s="35"/>
      <c r="B19" s="32"/>
      <c r="C19" s="23" t="s">
        <v>22</v>
      </c>
      <c r="D19" s="11">
        <v>5</v>
      </c>
      <c r="E19" s="14">
        <v>7</v>
      </c>
      <c r="F19" s="11">
        <v>17</v>
      </c>
      <c r="G19" s="14">
        <v>0</v>
      </c>
      <c r="H19" s="11">
        <v>1</v>
      </c>
      <c r="I19" s="14">
        <v>0</v>
      </c>
      <c r="J19" s="11">
        <v>22</v>
      </c>
      <c r="K19" s="14">
        <v>143</v>
      </c>
      <c r="L19" s="11">
        <v>78</v>
      </c>
      <c r="M19" s="14">
        <v>1854</v>
      </c>
      <c r="N19" s="11">
        <v>12</v>
      </c>
      <c r="O19" s="14">
        <v>0</v>
      </c>
      <c r="P19" s="11">
        <v>620</v>
      </c>
      <c r="Q19" s="14">
        <v>10</v>
      </c>
      <c r="R19" s="11">
        <v>501</v>
      </c>
      <c r="S19" s="14">
        <v>242</v>
      </c>
      <c r="T19" s="13">
        <f t="shared" si="1"/>
        <v>3512</v>
      </c>
    </row>
    <row r="20" spans="1:20" ht="20.25" x14ac:dyDescent="0.25">
      <c r="A20" s="35"/>
      <c r="B20" s="32"/>
      <c r="C20" s="23" t="s">
        <v>23</v>
      </c>
      <c r="D20" s="11"/>
      <c r="E20" s="14"/>
      <c r="F20" s="11"/>
      <c r="G20" s="14"/>
      <c r="H20" s="11"/>
      <c r="I20" s="14"/>
      <c r="J20" s="11"/>
      <c r="K20" s="14"/>
      <c r="L20" s="11"/>
      <c r="M20" s="14"/>
      <c r="N20" s="11"/>
      <c r="O20" s="14"/>
      <c r="P20" s="11"/>
      <c r="Q20" s="14"/>
      <c r="R20" s="11"/>
      <c r="S20" s="14"/>
      <c r="T20" s="13">
        <f t="shared" si="1"/>
        <v>0</v>
      </c>
    </row>
    <row r="21" spans="1:20" ht="20.25" x14ac:dyDescent="0.25">
      <c r="A21" s="36"/>
      <c r="B21" s="33"/>
      <c r="C21" s="23" t="s">
        <v>24</v>
      </c>
      <c r="D21" s="11"/>
      <c r="E21" s="14"/>
      <c r="F21" s="11"/>
      <c r="G21" s="14"/>
      <c r="H21" s="11"/>
      <c r="I21" s="14"/>
      <c r="J21" s="11"/>
      <c r="K21" s="14"/>
      <c r="L21" s="11"/>
      <c r="M21" s="14"/>
      <c r="N21" s="11"/>
      <c r="O21" s="14"/>
      <c r="P21" s="11"/>
      <c r="Q21" s="14"/>
      <c r="R21" s="11"/>
      <c r="S21" s="14"/>
      <c r="T21" s="13">
        <f t="shared" si="1"/>
        <v>0</v>
      </c>
    </row>
    <row r="22" spans="1:20" ht="20.25" x14ac:dyDescent="0.3">
      <c r="A22" s="10"/>
      <c r="B22" s="10"/>
      <c r="C22" s="17" t="s">
        <v>12</v>
      </c>
      <c r="D22" s="13">
        <f>SUM(D10:D21)</f>
        <v>87</v>
      </c>
      <c r="E22" s="13">
        <f t="shared" ref="E22:S22" si="2">SUM(E10:E21)</f>
        <v>531</v>
      </c>
      <c r="F22" s="13">
        <f t="shared" si="2"/>
        <v>52</v>
      </c>
      <c r="G22" s="13">
        <f t="shared" si="2"/>
        <v>35</v>
      </c>
      <c r="H22" s="13">
        <f t="shared" si="2"/>
        <v>4</v>
      </c>
      <c r="I22" s="13">
        <f t="shared" si="2"/>
        <v>2</v>
      </c>
      <c r="J22" s="13">
        <f t="shared" si="2"/>
        <v>150</v>
      </c>
      <c r="K22" s="13">
        <f t="shared" si="2"/>
        <v>1379</v>
      </c>
      <c r="L22" s="13">
        <f t="shared" si="2"/>
        <v>177</v>
      </c>
      <c r="M22" s="13">
        <f t="shared" si="2"/>
        <v>2100</v>
      </c>
      <c r="N22" s="13">
        <f t="shared" si="2"/>
        <v>154</v>
      </c>
      <c r="O22" s="13">
        <f t="shared" si="2"/>
        <v>117</v>
      </c>
      <c r="P22" s="13">
        <f t="shared" si="2"/>
        <v>1243</v>
      </c>
      <c r="Q22" s="13">
        <f t="shared" si="2"/>
        <v>20</v>
      </c>
      <c r="R22" s="13">
        <f t="shared" si="2"/>
        <v>1824</v>
      </c>
      <c r="S22" s="13">
        <f t="shared" si="2"/>
        <v>713</v>
      </c>
      <c r="T22" s="21">
        <f>SUM(D22,E22,F22,G22,H22,I22,J22,K22,L22,M22,N22,O22,Q22,P22,R22,S22)</f>
        <v>8588</v>
      </c>
    </row>
  </sheetData>
  <mergeCells count="23">
    <mergeCell ref="K5:K8"/>
    <mergeCell ref="L5:L8"/>
    <mergeCell ref="F5:F8"/>
    <mergeCell ref="G5:G8"/>
    <mergeCell ref="H5:H8"/>
    <mergeCell ref="I5:I8"/>
    <mergeCell ref="J5:J8"/>
    <mergeCell ref="S5:S8"/>
    <mergeCell ref="T5:T8"/>
    <mergeCell ref="B10:B21"/>
    <mergeCell ref="A10:A21"/>
    <mergeCell ref="P5:P8"/>
    <mergeCell ref="Q5:Q8"/>
    <mergeCell ref="R5:R8"/>
    <mergeCell ref="M5:M8"/>
    <mergeCell ref="N5:N8"/>
    <mergeCell ref="O5:O8"/>
    <mergeCell ref="A3:A9"/>
    <mergeCell ref="B3:B9"/>
    <mergeCell ref="C3:C9"/>
    <mergeCell ref="D3:T4"/>
    <mergeCell ref="D5:D8"/>
    <mergeCell ref="E5:E8"/>
  </mergeCells>
  <pageMargins left="0.25" right="0.25" top="0.75" bottom="0.75" header="0.3" footer="0.3"/>
  <pageSetup paperSize="9" scale="3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2"/>
  <sheetViews>
    <sheetView tabSelected="1" zoomScale="70" zoomScaleNormal="70" workbookViewId="0">
      <selection activeCell="K8" sqref="K8"/>
    </sheetView>
  </sheetViews>
  <sheetFormatPr defaultRowHeight="15" x14ac:dyDescent="0.25"/>
  <cols>
    <col min="3" max="3" width="22" customWidth="1"/>
    <col min="8" max="8" width="11.140625" customWidth="1"/>
  </cols>
  <sheetData>
    <row r="3" spans="1:8" x14ac:dyDescent="0.25">
      <c r="A3" s="44" t="s">
        <v>0</v>
      </c>
      <c r="B3" s="64" t="s">
        <v>25</v>
      </c>
      <c r="C3" s="29" t="s">
        <v>26</v>
      </c>
      <c r="D3" s="50" t="s">
        <v>47</v>
      </c>
      <c r="E3" s="51"/>
      <c r="F3" s="51"/>
      <c r="G3" s="51"/>
      <c r="H3" s="52"/>
    </row>
    <row r="4" spans="1:8" x14ac:dyDescent="0.25">
      <c r="A4" s="44"/>
      <c r="B4" s="64"/>
      <c r="C4" s="29"/>
      <c r="D4" s="53"/>
      <c r="E4" s="54"/>
      <c r="F4" s="54"/>
      <c r="G4" s="54"/>
      <c r="H4" s="55"/>
    </row>
    <row r="5" spans="1:8" x14ac:dyDescent="0.25">
      <c r="A5" s="44"/>
      <c r="B5" s="64"/>
      <c r="C5" s="29"/>
      <c r="D5" s="56" t="s">
        <v>48</v>
      </c>
      <c r="E5" s="59" t="s">
        <v>49</v>
      </c>
      <c r="F5" s="56" t="s">
        <v>50</v>
      </c>
      <c r="G5" s="62" t="s">
        <v>51</v>
      </c>
      <c r="H5" s="63" t="s">
        <v>44</v>
      </c>
    </row>
    <row r="6" spans="1:8" x14ac:dyDescent="0.25">
      <c r="A6" s="44"/>
      <c r="B6" s="64"/>
      <c r="C6" s="29"/>
      <c r="D6" s="57"/>
      <c r="E6" s="60"/>
      <c r="F6" s="57"/>
      <c r="G6" s="62"/>
      <c r="H6" s="63"/>
    </row>
    <row r="7" spans="1:8" x14ac:dyDescent="0.25">
      <c r="A7" s="44"/>
      <c r="B7" s="64"/>
      <c r="C7" s="29"/>
      <c r="D7" s="57"/>
      <c r="E7" s="60"/>
      <c r="F7" s="57"/>
      <c r="G7" s="62"/>
      <c r="H7" s="63"/>
    </row>
    <row r="8" spans="1:8" x14ac:dyDescent="0.25">
      <c r="A8" s="44"/>
      <c r="B8" s="64"/>
      <c r="C8" s="29"/>
      <c r="D8" s="58"/>
      <c r="E8" s="61"/>
      <c r="F8" s="58"/>
      <c r="G8" s="62"/>
      <c r="H8" s="63"/>
    </row>
    <row r="9" spans="1:8" ht="15.75" x14ac:dyDescent="0.25">
      <c r="A9" s="44"/>
      <c r="B9" s="64"/>
      <c r="C9" s="29"/>
      <c r="D9" s="6" t="s">
        <v>45</v>
      </c>
      <c r="E9" s="18" t="s">
        <v>45</v>
      </c>
      <c r="F9" s="6" t="s">
        <v>45</v>
      </c>
      <c r="G9" s="18" t="s">
        <v>45</v>
      </c>
      <c r="H9" s="19" t="s">
        <v>45</v>
      </c>
    </row>
    <row r="10" spans="1:8" ht="15.75" customHeight="1" x14ac:dyDescent="0.25">
      <c r="A10" s="45">
        <v>1</v>
      </c>
      <c r="B10" s="34" t="s">
        <v>46</v>
      </c>
      <c r="C10" s="23" t="s">
        <v>11</v>
      </c>
      <c r="D10" s="11">
        <v>2210</v>
      </c>
      <c r="E10" s="12">
        <v>32</v>
      </c>
      <c r="F10" s="11">
        <v>2644</v>
      </c>
      <c r="G10" s="12">
        <v>31</v>
      </c>
      <c r="H10" s="13">
        <f>G10+F10+E10+D10</f>
        <v>4917</v>
      </c>
    </row>
    <row r="11" spans="1:8" ht="31.5" x14ac:dyDescent="0.25">
      <c r="A11" s="46"/>
      <c r="B11" s="35"/>
      <c r="C11" s="23" t="s">
        <v>14</v>
      </c>
      <c r="D11" s="11">
        <v>3436</v>
      </c>
      <c r="E11" s="12">
        <v>114</v>
      </c>
      <c r="F11" s="11">
        <v>13677</v>
      </c>
      <c r="G11" s="12">
        <v>536</v>
      </c>
      <c r="H11" s="13">
        <f t="shared" ref="H11:H22" si="0">G11+F11+E11+D11</f>
        <v>17763</v>
      </c>
    </row>
    <row r="12" spans="1:8" ht="47.25" x14ac:dyDescent="0.25">
      <c r="A12" s="46"/>
      <c r="B12" s="35"/>
      <c r="C12" s="23" t="s">
        <v>15</v>
      </c>
      <c r="D12" s="11">
        <v>578</v>
      </c>
      <c r="E12" s="12">
        <v>20</v>
      </c>
      <c r="F12" s="11">
        <v>1751</v>
      </c>
      <c r="G12" s="12">
        <v>1022</v>
      </c>
      <c r="H12" s="13">
        <f t="shared" si="0"/>
        <v>3371</v>
      </c>
    </row>
    <row r="13" spans="1:8" ht="20.25" x14ac:dyDescent="0.25">
      <c r="A13" s="46"/>
      <c r="B13" s="35"/>
      <c r="C13" s="23" t="s">
        <v>16</v>
      </c>
      <c r="D13" s="11">
        <v>5883</v>
      </c>
      <c r="E13" s="12">
        <v>184</v>
      </c>
      <c r="F13" s="11">
        <v>6629</v>
      </c>
      <c r="G13" s="12">
        <v>141</v>
      </c>
      <c r="H13" s="13">
        <f t="shared" si="0"/>
        <v>12837</v>
      </c>
    </row>
    <row r="14" spans="1:8" ht="31.5" x14ac:dyDescent="0.25">
      <c r="A14" s="46"/>
      <c r="B14" s="35"/>
      <c r="C14" s="23" t="s">
        <v>17</v>
      </c>
      <c r="D14" s="11">
        <v>7288</v>
      </c>
      <c r="E14" s="12">
        <v>468</v>
      </c>
      <c r="F14" s="11">
        <v>12728</v>
      </c>
      <c r="G14" s="12">
        <v>1706</v>
      </c>
      <c r="H14" s="13">
        <f t="shared" si="0"/>
        <v>22190</v>
      </c>
    </row>
    <row r="15" spans="1:8" ht="31.5" x14ac:dyDescent="0.25">
      <c r="A15" s="46"/>
      <c r="B15" s="35"/>
      <c r="C15" s="23" t="s">
        <v>18</v>
      </c>
      <c r="D15" s="11">
        <v>20000</v>
      </c>
      <c r="E15" s="12">
        <v>1734</v>
      </c>
      <c r="F15" s="11">
        <v>14000</v>
      </c>
      <c r="G15" s="12">
        <v>0</v>
      </c>
      <c r="H15" s="13">
        <f t="shared" si="0"/>
        <v>35734</v>
      </c>
    </row>
    <row r="16" spans="1:8" ht="78.75" x14ac:dyDescent="0.25">
      <c r="A16" s="46"/>
      <c r="B16" s="35"/>
      <c r="C16" s="23" t="s">
        <v>19</v>
      </c>
      <c r="D16" s="11">
        <v>5467</v>
      </c>
      <c r="E16" s="14">
        <v>118</v>
      </c>
      <c r="F16" s="11">
        <v>9262</v>
      </c>
      <c r="G16" s="14">
        <v>56</v>
      </c>
      <c r="H16" s="13">
        <f t="shared" si="0"/>
        <v>14903</v>
      </c>
    </row>
    <row r="17" spans="1:8" ht="31.5" x14ac:dyDescent="0.25">
      <c r="A17" s="46"/>
      <c r="B17" s="35"/>
      <c r="C17" s="23" t="s">
        <v>20</v>
      </c>
      <c r="D17" s="11">
        <v>2110</v>
      </c>
      <c r="E17" s="14">
        <v>249</v>
      </c>
      <c r="F17" s="11">
        <v>19471</v>
      </c>
      <c r="G17" s="14">
        <v>335</v>
      </c>
      <c r="H17" s="13">
        <f t="shared" si="0"/>
        <v>22165</v>
      </c>
    </row>
    <row r="18" spans="1:8" ht="31.5" x14ac:dyDescent="0.25">
      <c r="A18" s="46"/>
      <c r="B18" s="35"/>
      <c r="C18" s="23" t="s">
        <v>21</v>
      </c>
      <c r="D18" s="11">
        <v>406</v>
      </c>
      <c r="E18" s="14">
        <v>32</v>
      </c>
      <c r="F18" s="11">
        <v>0</v>
      </c>
      <c r="G18" s="14">
        <v>0</v>
      </c>
      <c r="H18" s="13">
        <f t="shared" si="0"/>
        <v>438</v>
      </c>
    </row>
    <row r="19" spans="1:8" ht="31.5" x14ac:dyDescent="0.25">
      <c r="A19" s="46"/>
      <c r="B19" s="35"/>
      <c r="C19" s="23" t="s">
        <v>22</v>
      </c>
      <c r="D19" s="11">
        <v>22542</v>
      </c>
      <c r="E19" s="14">
        <v>260</v>
      </c>
      <c r="F19" s="11">
        <v>19954</v>
      </c>
      <c r="G19" s="14">
        <v>3507</v>
      </c>
      <c r="H19" s="13">
        <f t="shared" si="0"/>
        <v>46263</v>
      </c>
    </row>
    <row r="20" spans="1:8" ht="20.25" x14ac:dyDescent="0.25">
      <c r="A20" s="46"/>
      <c r="B20" s="35"/>
      <c r="C20" s="23" t="s">
        <v>23</v>
      </c>
      <c r="D20" s="11"/>
      <c r="E20" s="14"/>
      <c r="F20" s="11"/>
      <c r="G20" s="14"/>
      <c r="H20" s="13">
        <f t="shared" si="0"/>
        <v>0</v>
      </c>
    </row>
    <row r="21" spans="1:8" ht="20.25" x14ac:dyDescent="0.25">
      <c r="A21" s="46"/>
      <c r="B21" s="35"/>
      <c r="C21" s="23" t="s">
        <v>24</v>
      </c>
      <c r="D21" s="11"/>
      <c r="E21" s="14"/>
      <c r="F21" s="11"/>
      <c r="G21" s="14"/>
      <c r="H21" s="13">
        <f t="shared" si="0"/>
        <v>0</v>
      </c>
    </row>
    <row r="22" spans="1:8" ht="20.25" x14ac:dyDescent="0.3">
      <c r="A22" s="47"/>
      <c r="B22" s="36"/>
      <c r="C22" s="17" t="s">
        <v>12</v>
      </c>
      <c r="D22" s="20">
        <f>SUM(D10:D21)</f>
        <v>69920</v>
      </c>
      <c r="E22" s="20">
        <f t="shared" ref="E22:G22" si="1">SUM(E10:E21)</f>
        <v>3211</v>
      </c>
      <c r="F22" s="20">
        <f t="shared" si="1"/>
        <v>100116</v>
      </c>
      <c r="G22" s="20">
        <f t="shared" si="1"/>
        <v>7334</v>
      </c>
      <c r="H22" s="21">
        <f t="shared" si="0"/>
        <v>180581</v>
      </c>
    </row>
  </sheetData>
  <mergeCells count="11">
    <mergeCell ref="B10:B22"/>
    <mergeCell ref="A10:A22"/>
    <mergeCell ref="A3:A9"/>
    <mergeCell ref="B3:B9"/>
    <mergeCell ref="C3:C9"/>
    <mergeCell ref="D3:H4"/>
    <mergeCell ref="D5:D8"/>
    <mergeCell ref="E5:E8"/>
    <mergeCell ref="F5:F8"/>
    <mergeCell ref="G5:G8"/>
    <mergeCell ref="H5:H8"/>
  </mergeCells>
  <pageMargins left="0.25" right="0.25" top="0.75" bottom="0.75" header="0.3" footer="0.3"/>
  <pageSetup paperSize="9" scale="9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МЕРОПРИЯТИЯ</vt:lpstr>
      <vt:lpstr>СМИ</vt:lpstr>
      <vt:lpstr>ИОМы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2018-07-24T05:45:01Z</cp:lastPrinted>
  <dcterms:created xsi:type="dcterms:W3CDTF">2018-07-16T04:05:52Z</dcterms:created>
  <dcterms:modified xsi:type="dcterms:W3CDTF">2018-07-24T05:45:05Z</dcterms:modified>
</cp:coreProperties>
</file>